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5576" windowHeight="8448" activeTab="0"/>
  </bookViews>
  <sheets>
    <sheet name="Ракитное на 01.10.19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<sst xmlns="http://schemas.openxmlformats.org/spreadsheetml/2006/main" count="83" uniqueCount="45">
  <si>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</si>
  <si>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>№</t>
  </si>
  <si>
    <t>Показатели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</si>
  <si>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</si>
  <si>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</si>
  <si>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</si>
  <si>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рублях</t>
  </si>
  <si>
    <t>штатная</t>
  </si>
  <si>
    <t>фактическая</t>
  </si>
  <si>
    <t>Всего уточненный план</t>
  </si>
  <si>
    <t>в том числе оплата труда (КОСГУ 211)</t>
  </si>
  <si>
    <t>Всего кассовые расходы</t>
  </si>
  <si>
    <t>в том числе КОСГУ 212)</t>
  </si>
  <si>
    <t>в том числе оплата труда (КОСГУ 213)</t>
  </si>
  <si>
    <t>в том числе  (КОСГУ 212)</t>
  </si>
  <si>
    <t>1.</t>
  </si>
  <si>
    <t>Работники, содержащиеся за счет средств местного бюджета, и расходы на их содержание</t>
  </si>
  <si>
    <t>из них:</t>
  </si>
  <si>
    <t>1.1.</t>
  </si>
  <si>
    <t>1.2.</t>
  </si>
  <si>
    <t>муниципальные служащие</t>
  </si>
  <si>
    <t>х</t>
  </si>
  <si>
    <t>1.3.</t>
  </si>
  <si>
    <t>1.4.</t>
  </si>
  <si>
    <t>2.</t>
  </si>
  <si>
    <t xml:space="preserve">Работники, содержащиеся за счет средств субвенций, и расходы на их содержание </t>
  </si>
  <si>
    <t>2.1.</t>
  </si>
  <si>
    <t>2.2.</t>
  </si>
  <si>
    <t>2.3.</t>
  </si>
  <si>
    <t>Всего</t>
  </si>
  <si>
    <t>подпись</t>
  </si>
  <si>
    <t>(ФИО)</t>
  </si>
  <si>
    <t>Исполнитель</t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</si>
  <si>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</si>
  <si>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</si>
  <si>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</si>
  <si>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 xml:space="preserve">Руководитель </t>
  </si>
  <si>
    <t>0,5</t>
  </si>
  <si>
    <t>среднесписочная</t>
  </si>
  <si>
    <t>1</t>
  </si>
  <si>
    <t xml:space="preserve">(тел.) </t>
  </si>
  <si>
    <t>Наименование МО                        Ракитненское сельское поселение</t>
  </si>
  <si>
    <t>Кириллов О.А</t>
  </si>
  <si>
    <t>Яковенко О.Н</t>
  </si>
  <si>
    <t>по состоянию на " 01 " октября   2019 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</si>
</sst>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188" fontId="18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88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9" fillId="24" borderId="12" xfId="0" applyNumberFormat="1" applyFont="1" applyFill="1" applyBorder="1" applyAlignment="1">
      <alignment vertical="center" wrapText="1"/>
    </xf>
    <xf numFmtId="3" fontId="18" fillId="24" borderId="12" xfId="0" applyNumberFormat="1" applyFont="1" applyFill="1" applyBorder="1" applyAlignment="1">
      <alignment vertical="center" wrapText="1"/>
    </xf>
    <xf numFmtId="188" fontId="18" fillId="24" borderId="1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center" vertical="top" wrapText="1"/>
    </xf>
    <xf numFmtId="3" fontId="21" fillId="0" borderId="10" xfId="0" applyNumberFormat="1" applyFont="1" applyBorder="1" applyAlignment="1">
      <alignment horizontal="left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188" fontId="18" fillId="0" borderId="12" xfId="0" applyNumberFormat="1" applyFont="1" applyFill="1" applyBorder="1" applyAlignment="1">
      <alignment horizontal="center" vertic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SheetLayoutView="90" zoomScalePageLayoutView="0" workbookViewId="0" topLeftCell="A1">
      <selection activeCell="P12" sqref="P12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5" ht="15.75" customHeight="1">
      <c r="B2" s="29" t="s">
        <v>44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11.25" customHeight="1">
      <c r="B3" s="2"/>
    </row>
    <row r="4" spans="2:17" ht="22.5" customHeight="1">
      <c r="B4" s="29" t="s">
        <v>41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30"/>
    </row>
    <row r="5" ht="10.5" customHeight="1"/>
    <row r="6" spans="1:19" ht="75" customHeight="1">
      <c r="A6" s="31" t="s">
        <v>1</v>
      </c>
      <c r="B6" s="33" t="s">
        <v>2</v>
      </c>
      <c r="C6" s="33" t="s">
        <v>3</v>
      </c>
      <c r="D6" s="33"/>
      <c r="E6" s="33" t="s">
        <v>4</v>
      </c>
      <c r="F6" s="33"/>
      <c r="G6" s="33"/>
      <c r="H6" s="33"/>
      <c r="I6" s="34" t="s">
        <v>5</v>
      </c>
      <c r="J6" s="35"/>
      <c r="K6" s="36"/>
      <c r="L6" s="33" t="s">
        <v>6</v>
      </c>
      <c r="M6" s="33"/>
      <c r="N6" s="33"/>
      <c r="O6" s="33"/>
      <c r="P6" s="33"/>
      <c r="Q6" s="33"/>
      <c r="R6" s="33"/>
      <c r="S6" s="33"/>
    </row>
    <row r="7" spans="1:19" ht="62.25" customHeight="1">
      <c r="A7" s="32"/>
      <c r="B7" s="33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38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3.5</v>
      </c>
      <c r="J8" s="9">
        <f>J10+J11+J12+J13</f>
        <v>3.5</v>
      </c>
      <c r="K8" s="9">
        <f>K10+K11+K12+K13</f>
        <v>3.5</v>
      </c>
      <c r="L8" s="22">
        <v>2189500</v>
      </c>
      <c r="M8" s="22">
        <f>M9</f>
        <v>1362152</v>
      </c>
      <c r="N8" s="23">
        <f aca="true" t="shared" si="0" ref="N8:S8">N9</f>
        <v>0</v>
      </c>
      <c r="O8" s="22">
        <f t="shared" si="0"/>
        <v>411370</v>
      </c>
      <c r="P8" s="22">
        <f>P9</f>
        <v>1546847.5499999998</v>
      </c>
      <c r="Q8" s="22">
        <f t="shared" si="0"/>
        <v>1024825.28</v>
      </c>
      <c r="R8" s="23">
        <f t="shared" si="0"/>
        <v>0</v>
      </c>
      <c r="S8" s="22">
        <f t="shared" si="0"/>
        <v>273961.85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1362152</v>
      </c>
      <c r="N9" s="22">
        <f aca="true" t="shared" si="1" ref="N9:S9">N10+N11+N12+N13</f>
        <v>0</v>
      </c>
      <c r="O9" s="22">
        <f>O10+O11+O12+O13</f>
        <v>411370</v>
      </c>
      <c r="P9" s="22">
        <f>P10+P11+P12+P13</f>
        <v>1546847.5499999998</v>
      </c>
      <c r="Q9" s="22">
        <f t="shared" si="1"/>
        <v>1024825.28</v>
      </c>
      <c r="R9" s="22">
        <f t="shared" si="1"/>
        <v>0</v>
      </c>
      <c r="S9" s="22">
        <f t="shared" si="1"/>
        <v>273961.85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39</v>
      </c>
      <c r="L10" s="27">
        <f>M10+O10</f>
        <v>717686</v>
      </c>
      <c r="M10" s="27">
        <v>551218</v>
      </c>
      <c r="N10" s="27">
        <v>0</v>
      </c>
      <c r="O10" s="27">
        <v>166468</v>
      </c>
      <c r="P10" s="27">
        <f>Q10+S10</f>
        <v>530719.47</v>
      </c>
      <c r="Q10" s="27">
        <v>414883.78</v>
      </c>
      <c r="R10" s="27"/>
      <c r="S10" s="27">
        <v>115835.69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2.5</v>
      </c>
      <c r="J11" s="11">
        <v>2.5</v>
      </c>
      <c r="K11" s="11">
        <v>2.5</v>
      </c>
      <c r="L11" s="27" t="s">
        <v>21</v>
      </c>
      <c r="M11" s="27">
        <v>810934</v>
      </c>
      <c r="N11" s="27">
        <v>0</v>
      </c>
      <c r="O11" s="27">
        <v>244902</v>
      </c>
      <c r="P11" s="27">
        <v>1016128.08</v>
      </c>
      <c r="Q11" s="27">
        <v>609941.5</v>
      </c>
      <c r="R11" s="27">
        <v>0</v>
      </c>
      <c r="S11" s="27">
        <v>158126.16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104122.5</v>
      </c>
      <c r="N14" s="22">
        <f>N17</f>
        <v>0</v>
      </c>
      <c r="O14" s="22">
        <f>O17</f>
        <v>30659</v>
      </c>
      <c r="P14" s="22">
        <f>P17</f>
        <v>100118.63999999998</v>
      </c>
      <c r="Q14" s="22">
        <v>76896.04</v>
      </c>
      <c r="R14" s="22">
        <f>R17</f>
        <v>0</v>
      </c>
      <c r="S14" s="22">
        <v>23222.6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37</v>
      </c>
      <c r="K17" s="21" t="s">
        <v>37</v>
      </c>
      <c r="L17" s="26" t="s">
        <v>21</v>
      </c>
      <c r="M17" s="27">
        <v>104122.5</v>
      </c>
      <c r="N17" s="27">
        <v>0</v>
      </c>
      <c r="O17" s="27">
        <v>30659</v>
      </c>
      <c r="P17" s="27">
        <f>Q17+R17+S17</f>
        <v>100118.63999999998</v>
      </c>
      <c r="Q17" s="27">
        <v>76896.04</v>
      </c>
      <c r="R17" s="27">
        <v>0</v>
      </c>
      <c r="S17" s="27">
        <v>23222.6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2" ref="C19:S19">C8+C14</f>
        <v>0</v>
      </c>
      <c r="D19" s="16">
        <f t="shared" si="2"/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>I8+I14</f>
        <v>4</v>
      </c>
      <c r="J19" s="16">
        <f t="shared" si="2"/>
        <v>4</v>
      </c>
      <c r="K19" s="16">
        <f t="shared" si="2"/>
        <v>4</v>
      </c>
      <c r="L19" s="20">
        <f t="shared" si="2"/>
        <v>2328331</v>
      </c>
      <c r="M19" s="20">
        <f t="shared" si="2"/>
        <v>1466274.5</v>
      </c>
      <c r="N19" s="24">
        <f t="shared" si="2"/>
        <v>0</v>
      </c>
      <c r="O19" s="20">
        <f t="shared" si="2"/>
        <v>442029</v>
      </c>
      <c r="P19" s="24">
        <f>P8+P14</f>
        <v>1646966.1899999997</v>
      </c>
      <c r="Q19" s="20">
        <f t="shared" si="2"/>
        <v>1101721.32</v>
      </c>
      <c r="R19" s="20">
        <f t="shared" si="2"/>
        <v>0</v>
      </c>
      <c r="S19" s="20">
        <f t="shared" si="2"/>
        <v>297184.44999999995</v>
      </c>
    </row>
    <row r="20" ht="11.25" customHeight="1"/>
    <row r="21" spans="2:12" ht="15">
      <c r="B21" s="17" t="s">
        <v>36</v>
      </c>
      <c r="C21" s="3"/>
      <c r="D21" s="3"/>
      <c r="J21" s="37" t="s">
        <v>42</v>
      </c>
      <c r="K21" s="37"/>
      <c r="L21" s="37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37" t="s">
        <v>43</v>
      </c>
      <c r="K23" s="37"/>
      <c r="L23" s="37"/>
    </row>
    <row r="24" spans="2:4" ht="18" customHeight="1">
      <c r="B24" s="19" t="s">
        <v>40</v>
      </c>
      <c r="C24" s="18" t="s">
        <v>30</v>
      </c>
      <c r="D24" s="18" t="s">
        <v>31</v>
      </c>
    </row>
    <row r="26" spans="1:8" ht="15">
      <c r="A26" s="38"/>
      <c r="B26" s="38"/>
      <c r="C26" s="38"/>
      <c r="D26" s="38"/>
      <c r="E26" s="38"/>
      <c r="F26" s="38"/>
      <c r="G26" s="38"/>
      <c r="H26" s="38"/>
    </row>
  </sheetData>
  <sheetProtection/>
  <mergeCells count="13"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</mergeCells>
  <printOptions/>
  <pageMargins left="0.7874015748031497" right="0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Владелец</cp:lastModifiedBy>
  <cp:lastPrinted>2019-07-10T23:35:10Z</cp:lastPrinted>
  <dcterms:created xsi:type="dcterms:W3CDTF">2012-05-04T00:23:42Z</dcterms:created>
  <dcterms:modified xsi:type="dcterms:W3CDTF">2021-03-22T01:43:10Z</dcterms:modified>
  <cp:category/>
  <cp:version/>
  <cp:contentType/>
  <cp:contentStatus/>
</cp:coreProperties>
</file>